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tabRatio="265" activeTab="1"/>
  </bookViews>
  <sheets>
    <sheet name="Организация" sheetId="1" r:id="rId1"/>
    <sheet name="Осн. показатели ФХД" sheetId="2" r:id="rId2"/>
    <sheet name="Инвестпрограмма" sheetId="3" r:id="rId3"/>
  </sheets>
  <definedNames>
    <definedName name="TABLE" localSheetId="1">'Осн. показатели ФХД'!$A$4:$B$20</definedName>
    <definedName name="_xlnm.Print_Area" localSheetId="1">'Осн. показатели ФХД'!$A$1:$D$20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<sst xmlns="http://schemas.openxmlformats.org/spreadsheetml/2006/main" count="84" uniqueCount="63">
  <si>
    <t xml:space="preserve">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</si>
  <si>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</si>
  <si>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</si>
  <si>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</si>
  <si>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</si>
  <si>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</si>
  <si>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</si>
  <si>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</si>
  <si>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</si>
  <si>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</si>
  <si>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</si>
  <si>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</si>
  <si>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</si>
  <si>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</si>
  <si>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</si>
  <si>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</si>
  <si>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</si>
  <si>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</si>
  <si>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</si>
  <si>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</si>
  <si>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</si>
  <si>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</si>
  <si>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</si>
  <si>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</si>
  <si>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</si>
  <si>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</si>
  <si>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1) Вид регулируемой деятельности (утилизация твердых бытовых отходов, обезвреживание твердых бытовых отходов, захоронение твердых бытовых отходов)
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</si>
  <si>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оказываемых услуг по регулируемому виду деятельности (тыс. рублей), включая:</t>
    </r>
  </si>
  <si>
    <t>г) общепроизводственные (цеховые) расходы, в том числе на оплату труда и отчисления на социальные нужды</t>
  </si>
  <si>
    <t>г) общехозяйственные (управленческие) расходы, в том числе на оплату труда и отчисления на социальные нужды</t>
  </si>
  <si>
    <t>е) расходы на услуги производственного характера, выполняемые под договорам с организациями на проведение регламентных работ в рамках технологического процесса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</si>
  <si>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оказания услуг по регулируемому виду деятельности (тыс. рублей)</t>
    </r>
  </si>
  <si>
    <t>д) расходы на ремонт (капитальный и текущий) основных производственных средств</t>
  </si>
  <si>
    <t xml:space="preserve">4)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
</t>
  </si>
  <si>
    <t xml:space="preserve">Информация об инвестиционных </t>
  </si>
  <si>
    <t>Наименование организации</t>
  </si>
  <si>
    <t>ИНН</t>
  </si>
  <si>
    <t>Адрес</t>
  </si>
  <si>
    <t>Информация о регулируемой организации</t>
  </si>
  <si>
    <t>Регулируемый вид деятельности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</si>
  <si>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утилизации, обезвреживания и захоронения твердых бытовых отходов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</si>
  <si>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фондов, в том числе за счет ввода (вывода) из эксплуатации (тыс. рублей)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</si>
  <si>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</si>
  <si>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9) Объем принятых на утилизацию, обезвреживание и захоронение твердых бытовых отходов (тыс. куб.м в год)</t>
  </si>
  <si>
    <t>10) Среднесписочная численность основного производственного персонала (человек)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</si>
  <si>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 (тыс. рублей) </t>
    </r>
  </si>
  <si>
    <t>Отсутствует</t>
  </si>
  <si>
    <t xml:space="preserve"> -</t>
  </si>
  <si>
    <t>-</t>
  </si>
  <si>
    <t xml:space="preserve"> ООО "Торговый дом "Чистый город"</t>
  </si>
  <si>
    <t xml:space="preserve"> 5905262227</t>
  </si>
  <si>
    <t xml:space="preserve"> 614575, Пермский край, ЗАТО Звездный, 
ул. Промышленная, 11
</t>
  </si>
  <si>
    <t xml:space="preserve"> Утилизация (захоронение) ТБО</t>
  </si>
  <si>
    <t>Показатель финансово-хозяйственной деятельности</t>
  </si>
  <si>
    <t>2013 год</t>
  </si>
  <si>
    <t>2014 год</t>
  </si>
  <si>
    <t>на</t>
  </si>
  <si>
    <r>
      <t>а)</t>
    </r>
    <r>
      <rPr>
        <i/>
        <sz val="11"/>
        <color indexed="9"/>
        <rFont val="Times New Roman"/>
        <family val="1"/>
      </rPr>
      <t>_</t>
    </r>
    <r>
      <rPr>
        <i/>
        <sz val="11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</si>
  <si>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б)</t>
    </r>
    <r>
      <rPr>
        <i/>
        <sz val="11"/>
        <color indexed="9"/>
        <rFont val="Times New Roman"/>
        <family val="1"/>
      </rPr>
      <t>_</t>
    </r>
    <r>
      <rPr>
        <i/>
        <sz val="11"/>
        <rFont val="Times New Roman"/>
        <family val="1"/>
      </rPr>
      <t>расходы на амортизацию основных производственных средств</t>
    </r>
  </si>
  <si>
    <r>
      <t>в)</t>
    </r>
    <r>
      <rPr>
        <i/>
        <sz val="11"/>
        <color indexed="9"/>
        <rFont val="Times New Roman"/>
        <family val="1"/>
      </rPr>
      <t>_</t>
    </r>
    <r>
      <rPr>
        <i/>
        <sz val="11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</si>
  <si>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t>2016</t>
  </si>
  <si>
    <t>2015 год</t>
  </si>
  <si>
    <t>Информация об основных показателях                                
финансово-хозяйственной деятельности регулируемой организации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</si>
</sst>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\(#,###;[Red]\-#,###\)"/>
    <numFmt numFmtId="171" formatCode="#,###;[Red]\(#,###\)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37.25390625" style="9" customWidth="1"/>
    <col min="2" max="2" width="44.375" style="9" customWidth="1"/>
    <col min="3" max="16384" width="9.125" style="9" customWidth="1"/>
  </cols>
  <sheetData>
    <row r="1" spans="1:2" ht="15.75">
      <c r="A1" s="41" t="s">
        <v>38</v>
      </c>
      <c r="B1" s="41"/>
    </row>
    <row r="3" spans="1:2" ht="33" customHeight="1">
      <c r="A3" s="5" t="s">
        <v>35</v>
      </c>
      <c r="B3" s="5" t="s">
        <v>49</v>
      </c>
    </row>
    <row r="4" spans="1:2" ht="30" customHeight="1">
      <c r="A4" s="5" t="s">
        <v>36</v>
      </c>
      <c r="B4" s="10" t="s">
        <v>50</v>
      </c>
    </row>
    <row r="5" spans="1:2" ht="35.25" customHeight="1">
      <c r="A5" s="5" t="s">
        <v>37</v>
      </c>
      <c r="B5" s="10" t="s">
        <v>51</v>
      </c>
    </row>
    <row r="6" spans="1:2" ht="35.25" customHeight="1">
      <c r="A6" s="6" t="s">
        <v>39</v>
      </c>
      <c r="B6" s="11" t="s">
        <v>52</v>
      </c>
    </row>
  </sheetData>
  <sheetProtection password="EF0F" sheet="1" objects="1" scenarios="1" selectLockedCells="1" selectUnlockedCells="1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120" zoomScaleSheetLayoutView="120" zoomScalePageLayoutView="0" workbookViewId="0" topLeftCell="A10">
      <selection activeCell="D20" sqref="D20"/>
    </sheetView>
  </sheetViews>
  <sheetFormatPr defaultColWidth="9.00390625" defaultRowHeight="12.75"/>
  <cols>
    <col min="1" max="1" width="75.875" style="1" customWidth="1"/>
    <col min="2" max="4" width="12.00390625" style="1" customWidth="1"/>
    <col min="5" max="16384" width="9.125" style="1" customWidth="1"/>
  </cols>
  <sheetData>
    <row r="1" spans="1:4" ht="34.5" customHeight="1">
      <c r="A1" s="44" t="s">
        <v>62</v>
      </c>
      <c r="B1" s="44"/>
      <c r="C1" s="45"/>
      <c r="D1" s="45"/>
    </row>
    <row r="2" spans="1:2" ht="15.75" customHeight="1">
      <c r="A2" s="7"/>
      <c r="B2" s="8"/>
    </row>
    <row r="3" spans="1:4" ht="31.5" customHeight="1">
      <c r="A3" s="27" t="s">
        <v>53</v>
      </c>
      <c r="B3" s="28" t="s">
        <v>54</v>
      </c>
      <c r="C3" s="28" t="s">
        <v>55</v>
      </c>
      <c r="D3" s="28" t="s">
        <v>61</v>
      </c>
    </row>
    <row r="4" spans="1:4" ht="45.75" customHeight="1">
      <c r="A4" s="29" t="s">
        <v>26</v>
      </c>
      <c r="B4" s="42" t="s">
        <v>52</v>
      </c>
      <c r="C4" s="43"/>
      <c r="D4" s="43"/>
    </row>
    <row r="5" spans="1:4" ht="15.75">
      <c r="A5" s="29" t="s">
        <v>45</v>
      </c>
      <c r="B5" s="30">
        <v>6444</v>
      </c>
      <c r="C5" s="30">
        <v>7605</v>
      </c>
      <c r="D5" s="31">
        <f>7054.042+437.8+57.6</f>
        <v>7549.442000000001</v>
      </c>
    </row>
    <row r="6" spans="1:4" ht="31.5">
      <c r="A6" s="21" t="s">
        <v>27</v>
      </c>
      <c r="B6" s="31">
        <f>7566.555+B11</f>
        <v>9694.620117754144</v>
      </c>
      <c r="C6" s="31">
        <f>9536.546+C11</f>
        <v>12336.198864233018</v>
      </c>
      <c r="D6" s="31">
        <f>6594.37826+D11</f>
        <v>8156.112260000001</v>
      </c>
    </row>
    <row r="7" spans="1:4" ht="30">
      <c r="A7" s="32" t="s">
        <v>57</v>
      </c>
      <c r="B7" s="33">
        <v>3450.380272953914</v>
      </c>
      <c r="C7" s="33">
        <v>3760.89138028169</v>
      </c>
      <c r="D7" s="35">
        <f>2130.785+432.549</f>
        <v>2563.334</v>
      </c>
    </row>
    <row r="8" spans="1:4" ht="15.75">
      <c r="A8" s="32" t="s">
        <v>58</v>
      </c>
      <c r="B8" s="34">
        <v>0</v>
      </c>
      <c r="C8" s="34">
        <v>0</v>
      </c>
      <c r="D8" s="36">
        <v>0</v>
      </c>
    </row>
    <row r="9" spans="1:4" ht="30">
      <c r="A9" s="32" t="s">
        <v>59</v>
      </c>
      <c r="B9" s="35">
        <v>803.1641212992239</v>
      </c>
      <c r="C9" s="35">
        <v>1553.332202740251</v>
      </c>
      <c r="D9" s="35">
        <f>(160000+1183464.3)/1000</f>
        <v>1343.4643</v>
      </c>
    </row>
    <row r="10" spans="1:4" ht="30">
      <c r="A10" s="25" t="s">
        <v>28</v>
      </c>
      <c r="B10" s="26">
        <v>0</v>
      </c>
      <c r="C10" s="26">
        <v>0</v>
      </c>
      <c r="D10" s="35">
        <f>153.12+54</f>
        <v>207.12</v>
      </c>
    </row>
    <row r="11" spans="1:4" ht="30">
      <c r="A11" s="22" t="s">
        <v>29</v>
      </c>
      <c r="B11" s="23">
        <v>2128.065117754144</v>
      </c>
      <c r="C11" s="23">
        <v>2799.652864233017</v>
      </c>
      <c r="D11" s="24">
        <f>320.87345+868.73793+2.319+85.5+175.75862+11.545+97</f>
        <v>1561.7340000000002</v>
      </c>
    </row>
    <row r="12" spans="1:4" ht="30">
      <c r="A12" s="22" t="s">
        <v>32</v>
      </c>
      <c r="B12" s="24">
        <v>1212.2387255149947</v>
      </c>
      <c r="C12" s="24">
        <v>362.7487555811057</v>
      </c>
      <c r="D12" s="24">
        <f>1.4+10.472+20+233.565</f>
        <v>265.437</v>
      </c>
    </row>
    <row r="13" spans="1:4" ht="45">
      <c r="A13" s="22" t="s">
        <v>30</v>
      </c>
      <c r="B13" s="23">
        <v>1465.614619526684</v>
      </c>
      <c r="C13" s="23">
        <v>1550.5910282648272</v>
      </c>
      <c r="D13" s="24">
        <f>1055.5516+10+124.02+21+104.276+4.7+33.5+23.723+68.252</f>
        <v>1445.0226</v>
      </c>
    </row>
    <row r="14" spans="1:4" ht="48" customHeight="1">
      <c r="A14" s="20" t="s">
        <v>33</v>
      </c>
      <c r="B14" s="16" t="s">
        <v>48</v>
      </c>
      <c r="C14" s="16" t="s">
        <v>48</v>
      </c>
      <c r="D14" s="37" t="s">
        <v>48</v>
      </c>
    </row>
    <row r="15" spans="1:4" ht="31.5">
      <c r="A15" s="20" t="s">
        <v>31</v>
      </c>
      <c r="B15" s="19">
        <f>B5-B6</f>
        <v>-3250.6201177541443</v>
      </c>
      <c r="C15" s="19">
        <f>C5-C6</f>
        <v>-4731.198864233018</v>
      </c>
      <c r="D15" s="38">
        <f>D5-D6</f>
        <v>-606.6702599999999</v>
      </c>
    </row>
    <row r="16" spans="1:4" ht="78.75">
      <c r="A16" s="20" t="s">
        <v>40</v>
      </c>
      <c r="B16" s="19">
        <f>IF(B15&gt;0,B15-B5*6%,B15)</f>
        <v>-3250.6201177541443</v>
      </c>
      <c r="C16" s="19">
        <f>IF(C15&gt;0,C15-C5*6%,C15)</f>
        <v>-4731.198864233018</v>
      </c>
      <c r="D16" s="38">
        <f>IF(D15&gt;0,D15-D5*6%,D15)</f>
        <v>-606.6702599999999</v>
      </c>
    </row>
    <row r="17" spans="1:4" ht="31.5">
      <c r="A17" s="20" t="s">
        <v>41</v>
      </c>
      <c r="B17" s="18">
        <v>0</v>
      </c>
      <c r="C17" s="18">
        <v>0</v>
      </c>
      <c r="D17" s="39">
        <v>0</v>
      </c>
    </row>
    <row r="18" spans="1:4" ht="63">
      <c r="A18" s="21" t="s">
        <v>42</v>
      </c>
      <c r="B18" s="17" t="s">
        <v>48</v>
      </c>
      <c r="C18" s="17" t="s">
        <v>48</v>
      </c>
      <c r="D18" s="40" t="s">
        <v>48</v>
      </c>
    </row>
    <row r="19" spans="1:4" ht="31.5">
      <c r="A19" s="21" t="s">
        <v>43</v>
      </c>
      <c r="B19" s="18">
        <v>82.5</v>
      </c>
      <c r="C19" s="18">
        <v>86</v>
      </c>
      <c r="D19" s="18">
        <v>67.851</v>
      </c>
    </row>
    <row r="20" spans="1:4" ht="31.5">
      <c r="A20" s="21" t="s">
        <v>44</v>
      </c>
      <c r="B20" s="17">
        <v>19</v>
      </c>
      <c r="C20" s="17">
        <v>19</v>
      </c>
      <c r="D20" s="40">
        <v>19</v>
      </c>
    </row>
  </sheetData>
  <sheetProtection password="EF0F" sheet="1" objects="1" scenarios="1" selectLockedCells="1" selectUnlockedCells="1"/>
  <mergeCells count="2">
    <mergeCell ref="B4:D4"/>
    <mergeCell ref="A1:D1"/>
  </mergeCells>
  <printOptions/>
  <pageMargins left="0.2362204724409449" right="0.2362204724409449" top="0.5118110236220472" bottom="0.5118110236220472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28"/>
  <sheetViews>
    <sheetView view="pageBreakPreview" zoomScale="120" zoomScaleSheetLayoutView="120" zoomScalePageLayoutView="0" workbookViewId="0" topLeftCell="A1">
      <selection activeCell="AZ15" sqref="AZ15:BK15"/>
    </sheetView>
  </sheetViews>
  <sheetFormatPr defaultColWidth="0.875" defaultRowHeight="12.75"/>
  <cols>
    <col min="1" max="16384" width="0.875" style="3" customWidth="1"/>
  </cols>
  <sheetData>
    <row r="1" spans="1:97" ht="15.75">
      <c r="A1" s="85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2"/>
    </row>
    <row r="2" spans="1:97" ht="15.7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2"/>
    </row>
    <row r="3" spans="1:9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15.75" customHeight="1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1"/>
      <c r="BF4" s="84" t="s">
        <v>46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</row>
    <row r="5" spans="1:97" ht="15.75" customHeight="1">
      <c r="A5" s="59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1"/>
      <c r="BF5" s="62" t="s">
        <v>47</v>
      </c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4"/>
    </row>
    <row r="6" spans="1:97" ht="15.75" customHeight="1">
      <c r="A6" s="59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1"/>
      <c r="BF6" s="62" t="s">
        <v>47</v>
      </c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4"/>
    </row>
    <row r="7" spans="1:97" ht="47.25" customHeight="1">
      <c r="A7" s="59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  <c r="BF7" s="62" t="s">
        <v>47</v>
      </c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4"/>
    </row>
    <row r="8" spans="1:97" ht="31.5" customHeight="1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62" t="s">
        <v>47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4"/>
    </row>
    <row r="9" spans="1:97" ht="31.5" customHeight="1">
      <c r="A9" s="59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2" t="s">
        <v>47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4"/>
    </row>
    <row r="11" spans="1:97" ht="15.75">
      <c r="A11" s="54" t="s">
        <v>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</row>
    <row r="12" spans="1:97" ht="15.75">
      <c r="A12" s="54" t="s">
        <v>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</row>
    <row r="13" spans="45:76" ht="15.75"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97" ht="31.5" customHeight="1">
      <c r="A14" s="65" t="s">
        <v>10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  <c r="AR14" s="74" t="s">
        <v>11</v>
      </c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6"/>
      <c r="BV14" s="74" t="s">
        <v>12</v>
      </c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6"/>
    </row>
    <row r="15" spans="1:97" ht="15.7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70"/>
      <c r="AR15" s="12"/>
      <c r="AS15" s="13"/>
      <c r="AT15" s="13"/>
      <c r="AU15" s="15" t="s">
        <v>56</v>
      </c>
      <c r="AV15" s="15"/>
      <c r="AW15" s="13"/>
      <c r="AX15" s="13"/>
      <c r="AY15" s="13" t="s">
        <v>0</v>
      </c>
      <c r="AZ15" s="83" t="s">
        <v>60</v>
      </c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15" t="s">
        <v>13</v>
      </c>
      <c r="BM15" s="15"/>
      <c r="BN15" s="15"/>
      <c r="BO15" s="15"/>
      <c r="BP15" s="15"/>
      <c r="BQ15" s="15"/>
      <c r="BR15" s="15"/>
      <c r="BS15" s="15"/>
      <c r="BT15" s="13"/>
      <c r="BU15" s="14"/>
      <c r="BV15" s="77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</row>
    <row r="16" spans="1:97" ht="15.7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  <c r="AR16" s="71" t="s">
        <v>14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3"/>
      <c r="BV16" s="80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2"/>
    </row>
    <row r="17" spans="1:97" ht="15.75">
      <c r="A17" s="51" t="s">
        <v>48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3"/>
      <c r="AR17" s="56" t="s">
        <v>48</v>
      </c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8"/>
      <c r="BV17" s="51" t="s">
        <v>48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3"/>
    </row>
    <row r="19" spans="1:97" ht="15.75">
      <c r="A19" s="54" t="s">
        <v>15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</row>
    <row r="20" spans="1:97" ht="15.75">
      <c r="A20" s="54" t="s">
        <v>16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</row>
    <row r="22" spans="1:97" ht="80.25" customHeight="1">
      <c r="A22" s="55" t="s">
        <v>17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 t="s">
        <v>18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 t="s">
        <v>19</v>
      </c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 t="s">
        <v>20</v>
      </c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</row>
    <row r="23" spans="1:97" ht="15.75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 t="s">
        <v>48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50" t="s">
        <v>48</v>
      </c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 t="s">
        <v>48</v>
      </c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</row>
    <row r="25" spans="1:97" ht="15.75">
      <c r="A25" s="54" t="s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</row>
    <row r="27" spans="1:97" ht="96" customHeight="1">
      <c r="A27" s="55" t="s">
        <v>22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 t="s">
        <v>23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 t="s">
        <v>24</v>
      </c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 t="s">
        <v>25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1:97" ht="15.75">
      <c r="A28" s="46" t="s">
        <v>48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  <c r="W28" s="49" t="s">
        <v>48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50" t="s">
        <v>48</v>
      </c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1" t="s">
        <v>48</v>
      </c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3"/>
    </row>
  </sheetData>
  <sheetProtection password="EF0F" sheet="1" objects="1" scenarios="1" selectLockedCells="1" selectUnlockedCells="1"/>
  <mergeCells count="43">
    <mergeCell ref="A4:BE4"/>
    <mergeCell ref="BF4:CS4"/>
    <mergeCell ref="A5:BE5"/>
    <mergeCell ref="BF5:CS5"/>
    <mergeCell ref="A1:CR1"/>
    <mergeCell ref="A2:CR2"/>
    <mergeCell ref="AR16:BU16"/>
    <mergeCell ref="A6:BE6"/>
    <mergeCell ref="BF6:CS6"/>
    <mergeCell ref="A7:BE7"/>
    <mergeCell ref="BF7:CS7"/>
    <mergeCell ref="A8:BE8"/>
    <mergeCell ref="BF8:CS8"/>
    <mergeCell ref="AW22:BV22"/>
    <mergeCell ref="BW22:CS22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W27:AV27"/>
    <mergeCell ref="AW27:BV27"/>
    <mergeCell ref="BW27:CS27"/>
    <mergeCell ref="A17:AQ17"/>
    <mergeCell ref="AR17:BU17"/>
    <mergeCell ref="BV17:CS17"/>
    <mergeCell ref="A19:CS19"/>
    <mergeCell ref="A20:CS20"/>
    <mergeCell ref="A22:V22"/>
    <mergeCell ref="W22:AV22"/>
    <mergeCell ref="A28:V28"/>
    <mergeCell ref="W28:AV28"/>
    <mergeCell ref="AW28:BV28"/>
    <mergeCell ref="BW28:CS28"/>
    <mergeCell ref="A23:V23"/>
    <mergeCell ref="W23:AV23"/>
    <mergeCell ref="AW23:BV23"/>
    <mergeCell ref="BW23:CS23"/>
    <mergeCell ref="A25:CS25"/>
    <mergeCell ref="A27:V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2016-04-18T10:59:37Z</cp:lastPrinted>
  <dcterms:created xsi:type="dcterms:W3CDTF">2013-04-08T06:55:43Z</dcterms:created>
  <dcterms:modified xsi:type="dcterms:W3CDTF">2016-04-20T06:09:57Z</dcterms:modified>
  <cp:category/>
  <cp:version/>
  <cp:contentType/>
  <cp:contentStatus/>
</cp:coreProperties>
</file>